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firstSheet="1" activeTab="2"/>
  </bookViews>
  <sheets>
    <sheet name="прил 1 транспортир воды" sheetId="1" state="hidden" r:id="rId1"/>
    <sheet name="прил2 транспорт воды" sheetId="2" r:id="rId2"/>
    <sheet name="прил 3 трансп воды" sheetId="3" r:id="rId3"/>
    <sheet name="прил4 транспорт воды" sheetId="4" state="hidden" r:id="rId4"/>
    <sheet name="Лист1" sheetId="5" r:id="rId5"/>
  </sheets>
  <externalReferences>
    <externalReference r:id="rId8"/>
  </externalReferences>
  <definedNames>
    <definedName name="стокиобъем11" localSheetId="3">#REF!</definedName>
    <definedName name="стокиобъем11">#REF!</definedName>
    <definedName name="стокиобъем12" localSheetId="3">#REF!</definedName>
    <definedName name="стокиобъем12">#REF!</definedName>
    <definedName name="стокитариф11" localSheetId="3">#REF!</definedName>
    <definedName name="стокитариф11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<sst xmlns="http://schemas.openxmlformats.org/spreadsheetml/2006/main" count="167" uniqueCount="119">
  <si>
    <t>Наименование показателей</t>
  </si>
  <si>
    <t>6.1.</t>
  </si>
  <si>
    <t>3.1.</t>
  </si>
  <si>
    <t>3.2.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</si>
  <si>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</si>
  <si>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</si>
  <si>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</si>
  <si>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</si>
  <si>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</si>
  <si>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</si>
  <si>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</si>
  <si>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</si>
  <si>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</si>
  <si>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</si>
  <si>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</si>
  <si>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</si>
  <si>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</si>
  <si>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</si>
  <si>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</si>
  <si>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</si>
  <si>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</si>
  <si>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</si>
  <si>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</si>
  <si>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</si>
  <si>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</si>
  <si>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</si>
  <si>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</si>
  <si>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</si>
  <si>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</si>
  <si>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</si>
  <si>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</si>
  <si>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</si>
  <si>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</si>
  <si>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</si>
  <si>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</si>
  <si>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</si>
  <si>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</si>
  <si>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</si>
  <si>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</si>
  <si>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</si>
  <si>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</si>
  <si>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</si>
  <si>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</si>
  <si>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</si>
  <si>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</si>
  <si>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</si>
  <si>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</si>
  <si>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 xml:space="preserve">Уровень потерь </t>
  </si>
  <si>
    <t xml:space="preserve">Количество часов предоставления услуг </t>
  </si>
  <si>
    <t>час.</t>
  </si>
  <si>
    <t>Индекс потребительских цен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</si>
  <si>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</si>
  <si>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</si>
  <si>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</si>
  <si>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</si>
  <si>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Удельный расход электроэнергии:</t>
  </si>
  <si>
    <t>кВт*ч/м3</t>
  </si>
  <si>
    <t>очистка воды</t>
  </si>
  <si>
    <t>транспортировка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</si>
  <si>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</si>
  <si>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</si>
  <si>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</si>
  <si>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</si>
  <si>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</si>
  <si>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</si>
  <si>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</si>
  <si>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</si>
  <si>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</si>
  <si>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</si>
  <si>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электроэнергию</t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</si>
  <si>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</si>
  <si>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</si>
  <si>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</si>
  <si>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по приборам учета</t>
  </si>
  <si>
    <t>Индексы  роста цен на энергетические ресурсы</t>
  </si>
  <si>
    <t>Норматив технологических  затрат химреагентов, в т.ч:</t>
  </si>
  <si>
    <t>(по наименованиям)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</si>
  <si>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</si>
  <si>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</si>
  <si>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</si>
  <si>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</si>
  <si>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</si>
  <si>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5.2.</t>
  </si>
  <si>
    <t>Объем воды, пропускаемой через очистные сооружения</t>
  </si>
  <si>
    <t>15.2.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</si>
  <si>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</si>
  <si>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</si>
  <si>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</si>
  <si>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</si>
  <si>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</si>
  <si>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</si>
  <si>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</si>
  <si>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</si>
  <si>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</si>
  <si>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</si>
  <si>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</si>
  <si>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</si>
  <si>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</si>
  <si>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</si>
  <si>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16.1.</t>
  </si>
  <si>
    <t>16.2.</t>
  </si>
  <si>
    <t>18.3.</t>
  </si>
  <si>
    <t>18.5.</t>
  </si>
  <si>
    <t>Факт 2012 год</t>
  </si>
  <si>
    <t>План 2014 год</t>
  </si>
  <si>
    <t>Приложение № 1 к экспертному заключению по делу № 145-13в</t>
  </si>
  <si>
    <t>общества с ограниченной ответственностью Управляющая компания "Заказчик жилищно-коммунальных услуг"</t>
  </si>
  <si>
    <t>(Березовский район, пгт. Березовка, ИНН 2404012340)</t>
  </si>
  <si>
    <t>Приложение № 2 к экспертному заключению по делу № 145-13в</t>
  </si>
  <si>
    <t>Приложение № 3 к экспертному заключению по делу № 145-13в</t>
  </si>
  <si>
    <t>Приложение № 4 к экспертному                     заключению  по делу № 145-13в</t>
  </si>
  <si>
    <t>Целевые показатели деятельности общества с ограниченной ответственностью Управляющая компания "Заказчик жилищно-коммунальных услуг"</t>
  </si>
  <si>
    <t>(транспортировка воды)</t>
  </si>
  <si>
    <t xml:space="preserve">Количество подкачивающих насосных станций </t>
  </si>
  <si>
    <t xml:space="preserve">теплоэнергию </t>
  </si>
  <si>
    <t>Расходы, учтенные и неучтенные при расчете тарифа на транспортировку воды  общества с ограниченной ответственностью Управляющая компания "Заказчик жилищно-коммунальных услуг"</t>
  </si>
  <si>
    <t xml:space="preserve">8.1. </t>
  </si>
  <si>
    <t>8.2.</t>
  </si>
  <si>
    <t>8.3.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</si>
</sst>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12" fillId="0" borderId="0" xfId="0" applyFont="1" applyAlignment="1">
      <alignment vertical="center" wrapText="1"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33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vertical="top" wrapText="1"/>
      <protection/>
    </xf>
    <xf numFmtId="0" fontId="14" fillId="33" borderId="10" xfId="53" applyFont="1" applyFill="1" applyBorder="1" applyAlignment="1">
      <alignment horizontal="justify" vertical="top" wrapText="1"/>
      <protection/>
    </xf>
    <xf numFmtId="0" fontId="5" fillId="0" borderId="13" xfId="0" applyFont="1" applyBorder="1" applyAlignment="1">
      <alignment horizontal="center" vertical="center" wrapText="1"/>
    </xf>
    <xf numFmtId="0" fontId="8" fillId="0" borderId="0" xfId="57" applyFont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1" fillId="0" borderId="14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4" xfId="53" applyNumberFormat="1" applyFont="1" applyBorder="1" applyAlignment="1">
      <alignment horizontal="center" vertical="center"/>
      <protection/>
    </xf>
    <xf numFmtId="0" fontId="48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2" fontId="5" fillId="0" borderId="0" xfId="0" applyNumberFormat="1" applyFont="1" applyAlignment="1">
      <alignment vertical="center" wrapText="1"/>
    </xf>
    <xf numFmtId="0" fontId="1" fillId="0" borderId="16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zoomScalePageLayoutView="0" workbookViewId="0" topLeftCell="A3">
      <selection activeCell="F24" sqref="F24:F26"/>
    </sheetView>
  </sheetViews>
  <sheetFormatPr defaultColWidth="39.8515625" defaultRowHeight="12.75"/>
  <cols>
    <col min="1" max="1" width="7.28125" style="49" customWidth="1"/>
    <col min="2" max="2" width="34.8515625" style="49" customWidth="1"/>
    <col min="3" max="3" width="14.00390625" style="49" customWidth="1"/>
    <col min="4" max="4" width="14.421875" style="49" customWidth="1"/>
    <col min="5" max="5" width="15.00390625" style="49" customWidth="1"/>
    <col min="6" max="16384" width="39.8515625" style="49" customWidth="1"/>
  </cols>
  <sheetData>
    <row r="2" spans="1:5" ht="48" customHeight="1">
      <c r="A2" s="13"/>
      <c r="B2" s="13"/>
      <c r="C2" s="74" t="s">
        <v>105</v>
      </c>
      <c r="D2" s="74"/>
      <c r="E2" s="74"/>
    </row>
    <row r="3" spans="1:6" ht="20.25" customHeight="1">
      <c r="A3" s="75" t="s">
        <v>35</v>
      </c>
      <c r="B3" s="75"/>
      <c r="C3" s="75"/>
      <c r="D3" s="75"/>
      <c r="E3" s="75"/>
      <c r="F3" s="40"/>
    </row>
    <row r="4" spans="1:8" ht="38.25" customHeight="1">
      <c r="A4" s="76" t="s">
        <v>106</v>
      </c>
      <c r="B4" s="76"/>
      <c r="C4" s="76"/>
      <c r="D4" s="76"/>
      <c r="E4" s="76"/>
      <c r="F4" s="11"/>
      <c r="G4" s="11"/>
      <c r="H4" s="11"/>
    </row>
    <row r="5" spans="1:6" ht="19.5" customHeight="1">
      <c r="A5" s="14"/>
      <c r="B5" s="77" t="s">
        <v>107</v>
      </c>
      <c r="C5" s="77"/>
      <c r="D5" s="77"/>
      <c r="E5" s="77"/>
      <c r="F5" s="15"/>
    </row>
    <row r="6" spans="2:5" ht="18.75" customHeight="1">
      <c r="B6" s="73" t="s">
        <v>112</v>
      </c>
      <c r="C6" s="73"/>
      <c r="D6" s="73"/>
      <c r="E6" s="73"/>
    </row>
    <row r="7" spans="1:5" ht="15" customHeight="1">
      <c r="A7" s="68" t="s">
        <v>21</v>
      </c>
      <c r="B7" s="68" t="s">
        <v>28</v>
      </c>
      <c r="C7" s="68" t="s">
        <v>29</v>
      </c>
      <c r="D7" s="71" t="s">
        <v>61</v>
      </c>
      <c r="E7" s="72"/>
    </row>
    <row r="8" spans="1:5" ht="18" customHeight="1">
      <c r="A8" s="69"/>
      <c r="B8" s="69"/>
      <c r="C8" s="69"/>
      <c r="D8" s="68" t="s">
        <v>36</v>
      </c>
      <c r="E8" s="68" t="s">
        <v>37</v>
      </c>
    </row>
    <row r="9" spans="1:5" ht="18" customHeight="1">
      <c r="A9" s="70"/>
      <c r="B9" s="70"/>
      <c r="C9" s="70"/>
      <c r="D9" s="70"/>
      <c r="E9" s="70"/>
    </row>
    <row r="10" spans="1:5" ht="15.75">
      <c r="A10" s="50">
        <v>1</v>
      </c>
      <c r="B10" s="50">
        <v>2</v>
      </c>
      <c r="C10" s="50">
        <v>3</v>
      </c>
      <c r="D10" s="50">
        <v>4</v>
      </c>
      <c r="E10" s="50">
        <v>5</v>
      </c>
    </row>
    <row r="11" spans="1:5" ht="31.5">
      <c r="A11" s="50">
        <v>1</v>
      </c>
      <c r="B11" s="43" t="s">
        <v>38</v>
      </c>
      <c r="C11" s="50" t="s">
        <v>43</v>
      </c>
      <c r="D11" s="50">
        <v>36.002</v>
      </c>
      <c r="E11" s="50">
        <v>36.002</v>
      </c>
    </row>
    <row r="12" spans="1:5" ht="47.25" hidden="1">
      <c r="A12" s="50">
        <v>2</v>
      </c>
      <c r="B12" s="43" t="s">
        <v>39</v>
      </c>
      <c r="C12" s="50" t="s">
        <v>44</v>
      </c>
      <c r="D12" s="51">
        <v>17</v>
      </c>
      <c r="E12" s="51">
        <v>17</v>
      </c>
    </row>
    <row r="13" spans="1:5" ht="31.5" hidden="1">
      <c r="A13" s="50">
        <v>3</v>
      </c>
      <c r="B13" s="43" t="s">
        <v>40</v>
      </c>
      <c r="C13" s="50" t="s">
        <v>44</v>
      </c>
      <c r="D13" s="51">
        <v>0</v>
      </c>
      <c r="E13" s="51">
        <v>0</v>
      </c>
    </row>
    <row r="14" spans="1:5" ht="31.5">
      <c r="A14" s="50">
        <v>2</v>
      </c>
      <c r="B14" s="43" t="s">
        <v>113</v>
      </c>
      <c r="C14" s="50" t="s">
        <v>44</v>
      </c>
      <c r="D14" s="51">
        <v>1</v>
      </c>
      <c r="E14" s="51">
        <v>1</v>
      </c>
    </row>
    <row r="15" spans="1:5" ht="24" customHeight="1" hidden="1">
      <c r="A15" s="50">
        <v>5</v>
      </c>
      <c r="B15" s="43" t="s">
        <v>41</v>
      </c>
      <c r="C15" s="50" t="s">
        <v>45</v>
      </c>
      <c r="D15" s="51">
        <v>4.49</v>
      </c>
      <c r="E15" s="51">
        <v>4.49</v>
      </c>
    </row>
    <row r="16" spans="1:5" ht="22.5" customHeight="1" hidden="1">
      <c r="A16" s="50">
        <v>6</v>
      </c>
      <c r="B16" s="43" t="s">
        <v>42</v>
      </c>
      <c r="C16" s="50" t="s">
        <v>45</v>
      </c>
      <c r="D16" s="59">
        <v>3.13</v>
      </c>
      <c r="E16" s="59">
        <v>3.13</v>
      </c>
    </row>
    <row r="17" spans="1:5" ht="48" customHeight="1" hidden="1">
      <c r="A17" s="50">
        <v>7</v>
      </c>
      <c r="B17" s="43" t="s">
        <v>86</v>
      </c>
      <c r="C17" s="50" t="s">
        <v>30</v>
      </c>
      <c r="D17" s="59">
        <v>1142.71</v>
      </c>
      <c r="E17" s="59">
        <v>1142.71</v>
      </c>
    </row>
    <row r="18" spans="1:5" ht="22.5" customHeight="1" hidden="1">
      <c r="A18" s="50" t="s">
        <v>12</v>
      </c>
      <c r="B18" s="53" t="s">
        <v>87</v>
      </c>
      <c r="C18" s="50" t="s">
        <v>30</v>
      </c>
      <c r="D18" s="51">
        <v>0</v>
      </c>
      <c r="E18" s="51">
        <v>0</v>
      </c>
    </row>
    <row r="19" spans="1:5" ht="19.5" customHeight="1" hidden="1">
      <c r="A19" s="50" t="s">
        <v>13</v>
      </c>
      <c r="B19" s="54" t="s">
        <v>88</v>
      </c>
      <c r="C19" s="50" t="s">
        <v>30</v>
      </c>
      <c r="D19" s="51">
        <f>D17</f>
        <v>1142.71</v>
      </c>
      <c r="E19" s="51">
        <f>E17</f>
        <v>1142.71</v>
      </c>
    </row>
    <row r="20" spans="1:5" ht="39" customHeight="1" hidden="1">
      <c r="A20" s="50">
        <v>8</v>
      </c>
      <c r="B20" s="42" t="s">
        <v>83</v>
      </c>
      <c r="C20" s="50" t="s">
        <v>30</v>
      </c>
      <c r="D20" s="51">
        <v>0</v>
      </c>
      <c r="E20" s="51">
        <v>0</v>
      </c>
    </row>
    <row r="21" spans="1:5" ht="32.25" customHeight="1" hidden="1">
      <c r="A21" s="50">
        <v>9</v>
      </c>
      <c r="B21" s="42" t="s">
        <v>89</v>
      </c>
      <c r="C21" s="50" t="s">
        <v>30</v>
      </c>
      <c r="D21" s="51">
        <v>272.19</v>
      </c>
      <c r="E21" s="51">
        <v>272.19</v>
      </c>
    </row>
    <row r="22" spans="1:5" ht="31.5">
      <c r="A22" s="50">
        <v>3</v>
      </c>
      <c r="B22" s="43" t="s">
        <v>92</v>
      </c>
      <c r="C22" s="50" t="s">
        <v>30</v>
      </c>
      <c r="D22" s="51">
        <f>D19+D21</f>
        <v>1414.9</v>
      </c>
      <c r="E22" s="51">
        <f>E19+E21</f>
        <v>1414.9</v>
      </c>
    </row>
    <row r="23" spans="1:5" ht="15.75">
      <c r="A23" s="50" t="s">
        <v>2</v>
      </c>
      <c r="B23" s="55" t="s">
        <v>90</v>
      </c>
      <c r="C23" s="50" t="s">
        <v>30</v>
      </c>
      <c r="D23" s="51">
        <f>D22</f>
        <v>1414.9</v>
      </c>
      <c r="E23" s="51">
        <f>E22</f>
        <v>1414.9</v>
      </c>
    </row>
    <row r="24" spans="1:5" ht="15.75">
      <c r="A24" s="50" t="s">
        <v>3</v>
      </c>
      <c r="B24" s="55" t="s">
        <v>91</v>
      </c>
      <c r="C24" s="50" t="s">
        <v>30</v>
      </c>
      <c r="D24" s="51">
        <v>0</v>
      </c>
      <c r="E24" s="51">
        <v>0</v>
      </c>
    </row>
    <row r="25" spans="1:5" ht="29.25" customHeight="1" hidden="1">
      <c r="A25" s="50">
        <v>11</v>
      </c>
      <c r="B25" s="55" t="s">
        <v>93</v>
      </c>
      <c r="C25" s="50" t="s">
        <v>30</v>
      </c>
      <c r="D25" s="51">
        <v>0</v>
      </c>
      <c r="E25" s="51">
        <v>0</v>
      </c>
    </row>
    <row r="26" spans="1:5" ht="31.5">
      <c r="A26" s="50">
        <v>4</v>
      </c>
      <c r="B26" s="43" t="s">
        <v>31</v>
      </c>
      <c r="C26" s="50" t="s">
        <v>30</v>
      </c>
      <c r="D26" s="51">
        <v>236</v>
      </c>
      <c r="E26" s="51">
        <v>236</v>
      </c>
    </row>
    <row r="27" spans="1:6" ht="15.75">
      <c r="A27" s="50">
        <v>13</v>
      </c>
      <c r="B27" s="42" t="s">
        <v>94</v>
      </c>
      <c r="C27" s="50" t="s">
        <v>30</v>
      </c>
      <c r="D27" s="51">
        <f>D23-D26</f>
        <v>1178.9</v>
      </c>
      <c r="E27" s="51">
        <f>E23-E26</f>
        <v>1178.9</v>
      </c>
      <c r="F27" s="65"/>
    </row>
    <row r="28" spans="1:5" ht="15.75" hidden="1">
      <c r="A28" s="50" t="s">
        <v>78</v>
      </c>
      <c r="B28" s="42" t="s">
        <v>66</v>
      </c>
      <c r="C28" s="50" t="s">
        <v>30</v>
      </c>
      <c r="D28" s="51">
        <v>1038.7</v>
      </c>
      <c r="E28" s="51">
        <v>1038.7</v>
      </c>
    </row>
    <row r="29" spans="1:5" ht="15.75" hidden="1">
      <c r="A29" s="51" t="s">
        <v>95</v>
      </c>
      <c r="B29" s="42" t="s">
        <v>73</v>
      </c>
      <c r="C29" s="50" t="s">
        <v>30</v>
      </c>
      <c r="D29" s="59"/>
      <c r="E29" s="59"/>
    </row>
    <row r="30" spans="1:5" ht="15.75" hidden="1">
      <c r="A30" s="50" t="s">
        <v>79</v>
      </c>
      <c r="B30" s="42" t="s">
        <v>32</v>
      </c>
      <c r="C30" s="50" t="s">
        <v>30</v>
      </c>
      <c r="D30" s="51">
        <v>0</v>
      </c>
      <c r="E30" s="51">
        <v>0</v>
      </c>
    </row>
    <row r="31" spans="1:5" ht="15.75" hidden="1">
      <c r="A31" s="50" t="s">
        <v>80</v>
      </c>
      <c r="B31" s="42" t="s">
        <v>67</v>
      </c>
      <c r="C31" s="50" t="s">
        <v>30</v>
      </c>
      <c r="D31" s="51">
        <v>90.4</v>
      </c>
      <c r="E31" s="51">
        <v>90.4</v>
      </c>
    </row>
    <row r="32" spans="1:5" ht="15.75" hidden="1">
      <c r="A32" s="50" t="s">
        <v>96</v>
      </c>
      <c r="B32" s="42" t="s">
        <v>73</v>
      </c>
      <c r="C32" s="50" t="s">
        <v>30</v>
      </c>
      <c r="D32" s="59"/>
      <c r="E32" s="59"/>
    </row>
    <row r="33" spans="1:5" ht="15.75" hidden="1">
      <c r="A33" s="50" t="s">
        <v>81</v>
      </c>
      <c r="B33" s="42" t="s">
        <v>68</v>
      </c>
      <c r="C33" s="50" t="s">
        <v>30</v>
      </c>
      <c r="D33" s="51">
        <v>49.8</v>
      </c>
      <c r="E33" s="51">
        <v>49.8</v>
      </c>
    </row>
    <row r="34" spans="1:5" ht="15.75" hidden="1">
      <c r="A34" s="50" t="s">
        <v>97</v>
      </c>
      <c r="B34" s="42" t="s">
        <v>73</v>
      </c>
      <c r="C34" s="50" t="s">
        <v>30</v>
      </c>
      <c r="D34" s="59"/>
      <c r="E34" s="59"/>
    </row>
    <row r="35" spans="1:5" ht="15.75">
      <c r="A35" s="50">
        <v>5</v>
      </c>
      <c r="B35" s="44" t="s">
        <v>33</v>
      </c>
      <c r="C35" s="52" t="s">
        <v>34</v>
      </c>
      <c r="D35" s="2">
        <v>65.4</v>
      </c>
      <c r="E35" s="2">
        <v>65.4</v>
      </c>
    </row>
    <row r="36" spans="1:5" ht="60">
      <c r="A36" s="50">
        <v>6</v>
      </c>
      <c r="B36" s="44" t="s">
        <v>77</v>
      </c>
      <c r="C36" s="52"/>
      <c r="D36" s="51"/>
      <c r="E36" s="51"/>
    </row>
    <row r="37" spans="1:5" ht="15" customHeight="1" hidden="1">
      <c r="A37" s="50" t="s">
        <v>98</v>
      </c>
      <c r="B37" s="44" t="s">
        <v>85</v>
      </c>
      <c r="C37" s="52" t="s">
        <v>59</v>
      </c>
      <c r="D37" s="51">
        <f>D35/D19</f>
        <v>0.05723236866746594</v>
      </c>
      <c r="E37" s="51">
        <f>E35/E19</f>
        <v>0.05723236866746594</v>
      </c>
    </row>
    <row r="38" spans="1:5" ht="15.75" customHeight="1" hidden="1">
      <c r="A38" s="50" t="s">
        <v>84</v>
      </c>
      <c r="B38" s="44" t="s">
        <v>57</v>
      </c>
      <c r="C38" s="52" t="s">
        <v>59</v>
      </c>
      <c r="D38" s="51">
        <v>0</v>
      </c>
      <c r="E38" s="51"/>
    </row>
    <row r="39" spans="1:5" ht="15.75" customHeight="1">
      <c r="A39" s="50" t="s">
        <v>1</v>
      </c>
      <c r="B39" s="44" t="s">
        <v>58</v>
      </c>
      <c r="C39" s="52" t="s">
        <v>59</v>
      </c>
      <c r="D39" s="67">
        <f>65.4/D22</f>
        <v>0.04622234786910736</v>
      </c>
      <c r="E39" s="67">
        <f>65.4/E22</f>
        <v>0.04622234786910736</v>
      </c>
    </row>
    <row r="40" spans="1:5" ht="31.5" hidden="1">
      <c r="A40" s="50">
        <v>16</v>
      </c>
      <c r="B40" s="44" t="s">
        <v>75</v>
      </c>
      <c r="C40" s="44" t="s">
        <v>60</v>
      </c>
      <c r="D40" s="51">
        <v>0</v>
      </c>
      <c r="E40" s="51">
        <v>0</v>
      </c>
    </row>
    <row r="41" spans="1:5" ht="15.75" hidden="1">
      <c r="A41" s="50" t="s">
        <v>99</v>
      </c>
      <c r="B41" s="45" t="s">
        <v>76</v>
      </c>
      <c r="C41" s="44"/>
      <c r="D41" s="58"/>
      <c r="E41" s="58"/>
    </row>
    <row r="42" spans="1:5" ht="15.75" hidden="1">
      <c r="A42" s="50" t="s">
        <v>100</v>
      </c>
      <c r="B42" s="45"/>
      <c r="C42" s="44"/>
      <c r="D42" s="58"/>
      <c r="E42" s="58"/>
    </row>
    <row r="43" spans="1:5" ht="15.75">
      <c r="A43" s="28">
        <v>7</v>
      </c>
      <c r="B43" s="29" t="s">
        <v>50</v>
      </c>
      <c r="C43" s="28" t="s">
        <v>46</v>
      </c>
      <c r="D43" s="51">
        <v>105.6</v>
      </c>
      <c r="E43" s="51">
        <v>105.6</v>
      </c>
    </row>
    <row r="44" spans="1:5" ht="31.5">
      <c r="A44" s="50">
        <v>8</v>
      </c>
      <c r="B44" s="42" t="s">
        <v>74</v>
      </c>
      <c r="C44" s="42"/>
      <c r="D44" s="58"/>
      <c r="E44" s="51"/>
    </row>
    <row r="45" spans="1:5" ht="15.75">
      <c r="A45" s="50" t="s">
        <v>116</v>
      </c>
      <c r="B45" s="42" t="s">
        <v>69</v>
      </c>
      <c r="C45" s="50" t="s">
        <v>46</v>
      </c>
      <c r="D45" s="51">
        <v>107.3</v>
      </c>
      <c r="E45" s="51">
        <v>107.3</v>
      </c>
    </row>
    <row r="46" spans="1:5" ht="15.75">
      <c r="A46" s="50" t="s">
        <v>117</v>
      </c>
      <c r="B46" s="42" t="s">
        <v>114</v>
      </c>
      <c r="C46" s="50" t="s">
        <v>46</v>
      </c>
      <c r="D46" s="51">
        <v>104.6</v>
      </c>
      <c r="E46" s="51">
        <v>104.6</v>
      </c>
    </row>
    <row r="47" spans="1:5" ht="15.75" hidden="1">
      <c r="A47" s="50" t="s">
        <v>101</v>
      </c>
      <c r="B47" s="42" t="s">
        <v>70</v>
      </c>
      <c r="C47" s="50" t="s">
        <v>46</v>
      </c>
      <c r="D47" s="51">
        <v>105.4</v>
      </c>
      <c r="E47" s="51">
        <v>105.4</v>
      </c>
    </row>
    <row r="48" spans="1:5" ht="15.75">
      <c r="A48" s="50" t="s">
        <v>118</v>
      </c>
      <c r="B48" s="42" t="s">
        <v>71</v>
      </c>
      <c r="C48" s="50" t="s">
        <v>46</v>
      </c>
      <c r="D48" s="51">
        <v>103</v>
      </c>
      <c r="E48" s="51">
        <v>103</v>
      </c>
    </row>
    <row r="49" spans="1:5" ht="15.75" hidden="1">
      <c r="A49" s="42" t="s">
        <v>102</v>
      </c>
      <c r="B49" s="42" t="s">
        <v>72</v>
      </c>
      <c r="C49" s="50" t="s">
        <v>46</v>
      </c>
      <c r="D49" s="51"/>
      <c r="E49" s="51">
        <v>99.8</v>
      </c>
    </row>
  </sheetData>
  <sheetProtection/>
  <mergeCells count="11">
    <mergeCell ref="C2:E2"/>
    <mergeCell ref="A3:E3"/>
    <mergeCell ref="A4:E4"/>
    <mergeCell ref="B5:E5"/>
    <mergeCell ref="A7:A9"/>
    <mergeCell ref="B7:B9"/>
    <mergeCell ref="C7:C9"/>
    <mergeCell ref="D7:E7"/>
    <mergeCell ref="D8:D9"/>
    <mergeCell ref="E8:E9"/>
    <mergeCell ref="B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H12" sqref="H12"/>
    </sheetView>
  </sheetViews>
  <sheetFormatPr defaultColWidth="9.140625" defaultRowHeight="12.75"/>
  <cols>
    <col min="1" max="1" width="8.28125" style="16" customWidth="1"/>
    <col min="2" max="2" width="31.421875" style="16" customWidth="1"/>
    <col min="3" max="3" width="14.421875" style="17" customWidth="1"/>
    <col min="4" max="4" width="12.00390625" style="17" customWidth="1"/>
    <col min="5" max="5" width="13.140625" style="16" customWidth="1"/>
    <col min="6" max="6" width="9.140625" style="16" customWidth="1"/>
    <col min="7" max="7" width="22.00390625" style="16" customWidth="1"/>
    <col min="8" max="16384" width="9.140625" style="16" customWidth="1"/>
  </cols>
  <sheetData>
    <row r="1" ht="15.75" hidden="1"/>
    <row r="2" spans="1:5" ht="53.25" customHeight="1">
      <c r="A2" s="46"/>
      <c r="B2" s="46"/>
      <c r="C2" s="80" t="s">
        <v>108</v>
      </c>
      <c r="D2" s="80"/>
      <c r="E2" s="80"/>
    </row>
    <row r="3" spans="1:4" ht="18.75">
      <c r="A3" s="18"/>
      <c r="B3" s="18"/>
      <c r="C3" s="19"/>
      <c r="D3" s="19"/>
    </row>
    <row r="4" spans="1:7" ht="82.5" customHeight="1">
      <c r="A4" s="79" t="s">
        <v>115</v>
      </c>
      <c r="B4" s="79"/>
      <c r="C4" s="79"/>
      <c r="D4" s="79"/>
      <c r="E4" s="79"/>
      <c r="G4" s="40"/>
    </row>
    <row r="5" spans="1:5" ht="17.25" customHeight="1">
      <c r="A5" s="77" t="s">
        <v>107</v>
      </c>
      <c r="B5" s="77"/>
      <c r="C5" s="77"/>
      <c r="D5" s="77"/>
      <c r="E5" s="77"/>
    </row>
    <row r="6" ht="16.5" customHeight="1">
      <c r="E6" s="20" t="s">
        <v>20</v>
      </c>
    </row>
    <row r="7" spans="1:5" ht="17.25" customHeight="1">
      <c r="A7" s="78" t="s">
        <v>21</v>
      </c>
      <c r="B7" s="78" t="s">
        <v>0</v>
      </c>
      <c r="C7" s="78" t="s">
        <v>61</v>
      </c>
      <c r="D7" s="78"/>
      <c r="E7" s="78"/>
    </row>
    <row r="8" spans="1:5" ht="67.5" customHeight="1">
      <c r="A8" s="78"/>
      <c r="B8" s="78"/>
      <c r="C8" s="21" t="s">
        <v>51</v>
      </c>
      <c r="D8" s="21" t="s">
        <v>18</v>
      </c>
      <c r="E8" s="22" t="s">
        <v>19</v>
      </c>
    </row>
    <row r="9" spans="1:5" ht="15.75">
      <c r="A9" s="22">
        <v>1</v>
      </c>
      <c r="B9" s="22">
        <v>2</v>
      </c>
      <c r="C9" s="23">
        <v>3</v>
      </c>
      <c r="D9" s="23">
        <v>4</v>
      </c>
      <c r="E9" s="23">
        <v>5</v>
      </c>
    </row>
    <row r="10" spans="1:5" ht="15.75">
      <c r="A10" s="24">
        <v>1</v>
      </c>
      <c r="B10" s="25" t="s">
        <v>4</v>
      </c>
      <c r="C10" s="60">
        <v>448.97</v>
      </c>
      <c r="D10" s="60">
        <v>448.97</v>
      </c>
      <c r="E10" s="60">
        <f aca="true" t="shared" si="0" ref="E10:E16">C10-D10</f>
        <v>0</v>
      </c>
    </row>
    <row r="11" spans="1:5" ht="15.75">
      <c r="A11" s="27">
        <v>2</v>
      </c>
      <c r="B11" s="26" t="s">
        <v>6</v>
      </c>
      <c r="C11" s="61">
        <v>3558.76</v>
      </c>
      <c r="D11" s="61">
        <v>3558.76</v>
      </c>
      <c r="E11" s="60">
        <f t="shared" si="0"/>
        <v>0</v>
      </c>
    </row>
    <row r="12" spans="1:5" ht="16.5" customHeight="1">
      <c r="A12" s="27">
        <v>3</v>
      </c>
      <c r="B12" s="26" t="s">
        <v>52</v>
      </c>
      <c r="C12" s="61">
        <v>79.19</v>
      </c>
      <c r="D12" s="61">
        <v>79.19</v>
      </c>
      <c r="E12" s="60">
        <f t="shared" si="0"/>
        <v>0</v>
      </c>
    </row>
    <row r="13" spans="1:5" ht="31.5">
      <c r="A13" s="27">
        <v>4</v>
      </c>
      <c r="B13" s="25" t="s">
        <v>8</v>
      </c>
      <c r="C13" s="61">
        <v>0</v>
      </c>
      <c r="D13" s="61">
        <v>0</v>
      </c>
      <c r="E13" s="62">
        <f t="shared" si="0"/>
        <v>0</v>
      </c>
    </row>
    <row r="14" spans="1:5" ht="47.25">
      <c r="A14" s="27">
        <v>5</v>
      </c>
      <c r="B14" s="25" t="s">
        <v>53</v>
      </c>
      <c r="C14" s="61">
        <v>0</v>
      </c>
      <c r="D14" s="61">
        <v>0</v>
      </c>
      <c r="E14" s="62">
        <f t="shared" si="0"/>
        <v>0</v>
      </c>
    </row>
    <row r="15" spans="1:5" ht="47.25">
      <c r="A15" s="27">
        <v>6</v>
      </c>
      <c r="B15" s="25" t="s">
        <v>62</v>
      </c>
      <c r="C15" s="61">
        <v>145.34</v>
      </c>
      <c r="D15" s="61">
        <v>145.34</v>
      </c>
      <c r="E15" s="62">
        <f t="shared" si="0"/>
        <v>0</v>
      </c>
    </row>
    <row r="16" spans="1:5" ht="31.5">
      <c r="A16" s="27">
        <v>7</v>
      </c>
      <c r="B16" s="25" t="s">
        <v>63</v>
      </c>
      <c r="C16" s="61">
        <v>0</v>
      </c>
      <c r="D16" s="61">
        <v>0</v>
      </c>
      <c r="E16" s="62">
        <f t="shared" si="0"/>
        <v>0</v>
      </c>
    </row>
    <row r="17" spans="1:5" ht="15.75">
      <c r="A17" s="41">
        <v>8</v>
      </c>
      <c r="B17" s="25" t="s">
        <v>54</v>
      </c>
      <c r="C17" s="61">
        <f>SUM(C10:C16)</f>
        <v>4232.26</v>
      </c>
      <c r="D17" s="61">
        <f>SUM(D10:D16)</f>
        <v>4232.26</v>
      </c>
      <c r="E17" s="61">
        <f>SUM(E10:E16)</f>
        <v>0</v>
      </c>
    </row>
  </sheetData>
  <sheetProtection/>
  <mergeCells count="6">
    <mergeCell ref="A7:A8"/>
    <mergeCell ref="B7:B8"/>
    <mergeCell ref="C7:E7"/>
    <mergeCell ref="A4:E4"/>
    <mergeCell ref="C2:E2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3">
      <selection activeCell="F5" sqref="F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48"/>
      <c r="B2" s="48"/>
      <c r="C2" s="81" t="s">
        <v>109</v>
      </c>
      <c r="D2" s="81"/>
      <c r="E2" s="81"/>
    </row>
    <row r="3" spans="1:5" ht="18" customHeight="1">
      <c r="A3" s="5"/>
      <c r="B3" s="5"/>
      <c r="C3" s="5"/>
      <c r="D3" s="5"/>
      <c r="E3" s="6"/>
    </row>
    <row r="4" spans="1:5" ht="51" customHeight="1">
      <c r="A4" s="82" t="s">
        <v>27</v>
      </c>
      <c r="B4" s="82"/>
      <c r="C4" s="82"/>
      <c r="D4" s="82"/>
      <c r="E4" s="82"/>
    </row>
    <row r="5" spans="1:8" ht="42" customHeight="1">
      <c r="A5" s="76" t="s">
        <v>106</v>
      </c>
      <c r="B5" s="76"/>
      <c r="C5" s="76"/>
      <c r="D5" s="76"/>
      <c r="E5" s="76"/>
      <c r="F5" s="40"/>
      <c r="G5" s="11"/>
      <c r="H5" s="11"/>
    </row>
    <row r="6" spans="1:8" ht="18.75">
      <c r="A6" s="15"/>
      <c r="B6" s="77" t="s">
        <v>107</v>
      </c>
      <c r="C6" s="77"/>
      <c r="D6" s="77"/>
      <c r="E6" s="77"/>
      <c r="F6" s="11"/>
      <c r="G6" s="11"/>
      <c r="H6" s="11"/>
    </row>
    <row r="7" spans="1:8" ht="18.75">
      <c r="A7" s="12"/>
      <c r="B7" s="73" t="s">
        <v>112</v>
      </c>
      <c r="C7" s="73"/>
      <c r="D7" s="73"/>
      <c r="E7" s="73"/>
      <c r="F7" s="11"/>
      <c r="G7" s="11"/>
      <c r="H7" s="11"/>
    </row>
    <row r="8" spans="1:5" ht="19.5" customHeight="1">
      <c r="A8" s="83" t="s">
        <v>21</v>
      </c>
      <c r="B8" s="83" t="s">
        <v>22</v>
      </c>
      <c r="C8" s="85" t="s">
        <v>64</v>
      </c>
      <c r="D8" s="86"/>
      <c r="E8" s="86"/>
    </row>
    <row r="9" spans="1:5" ht="63.75" customHeight="1">
      <c r="A9" s="84"/>
      <c r="B9" s="84"/>
      <c r="C9" s="7" t="s">
        <v>23</v>
      </c>
      <c r="D9" s="7" t="s">
        <v>18</v>
      </c>
      <c r="E9" s="56" t="s">
        <v>19</v>
      </c>
    </row>
    <row r="10" spans="1:5" s="8" customFormat="1" ht="15.7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94.5">
      <c r="A11" s="7" t="s">
        <v>24</v>
      </c>
      <c r="B11" s="1" t="s">
        <v>25</v>
      </c>
      <c r="C11" s="9">
        <v>0</v>
      </c>
      <c r="D11" s="9">
        <v>0</v>
      </c>
      <c r="E11" s="9">
        <f aca="true" t="shared" si="0" ref="E11:E16">+C11-D11</f>
        <v>0</v>
      </c>
    </row>
    <row r="12" spans="1:5" ht="31.5">
      <c r="A12" s="7" t="s">
        <v>5</v>
      </c>
      <c r="B12" s="3" t="s">
        <v>15</v>
      </c>
      <c r="C12" s="2">
        <v>0</v>
      </c>
      <c r="D12" s="2">
        <v>0</v>
      </c>
      <c r="E12" s="9">
        <f t="shared" si="0"/>
        <v>0</v>
      </c>
    </row>
    <row r="13" spans="1:5" ht="20.25" customHeight="1">
      <c r="A13" s="7" t="s">
        <v>7</v>
      </c>
      <c r="B13" s="3" t="s">
        <v>16</v>
      </c>
      <c r="C13" s="2">
        <v>0</v>
      </c>
      <c r="D13" s="2">
        <v>0</v>
      </c>
      <c r="E13" s="9">
        <f t="shared" si="0"/>
        <v>0</v>
      </c>
    </row>
    <row r="14" spans="1:5" ht="18.75" customHeight="1">
      <c r="A14" s="7">
        <v>4</v>
      </c>
      <c r="B14" s="10" t="s">
        <v>17</v>
      </c>
      <c r="C14" s="2">
        <v>0</v>
      </c>
      <c r="D14" s="2">
        <v>0</v>
      </c>
      <c r="E14" s="9">
        <f t="shared" si="0"/>
        <v>0</v>
      </c>
    </row>
    <row r="15" spans="1:5" ht="22.5" customHeight="1">
      <c r="A15" s="7" t="s">
        <v>9</v>
      </c>
      <c r="B15" s="10" t="s">
        <v>26</v>
      </c>
      <c r="C15" s="2">
        <v>0</v>
      </c>
      <c r="D15" s="2">
        <v>0</v>
      </c>
      <c r="E15" s="9">
        <f t="shared" si="0"/>
        <v>0</v>
      </c>
    </row>
    <row r="16" spans="1:5" ht="41.25" customHeight="1">
      <c r="A16" s="7" t="s">
        <v>10</v>
      </c>
      <c r="B16" s="10" t="s">
        <v>65</v>
      </c>
      <c r="C16" s="2">
        <v>0</v>
      </c>
      <c r="D16" s="2">
        <v>0</v>
      </c>
      <c r="E16" s="9">
        <f t="shared" si="0"/>
        <v>0</v>
      </c>
    </row>
    <row r="17" spans="1:5" ht="30" customHeight="1">
      <c r="A17" s="7" t="s">
        <v>11</v>
      </c>
      <c r="B17" s="1" t="s">
        <v>14</v>
      </c>
      <c r="C17" s="2">
        <v>0</v>
      </c>
      <c r="D17" s="2">
        <v>0</v>
      </c>
      <c r="E17" s="9">
        <f>SUM(E11:E16)</f>
        <v>0</v>
      </c>
    </row>
  </sheetData>
  <sheetProtection/>
  <mergeCells count="8">
    <mergeCell ref="C2:E2"/>
    <mergeCell ref="A4:E4"/>
    <mergeCell ref="A8:A9"/>
    <mergeCell ref="B8:B9"/>
    <mergeCell ref="A5:E5"/>
    <mergeCell ref="C8:E8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20" sqref="D20"/>
    </sheetView>
  </sheetViews>
  <sheetFormatPr defaultColWidth="9.140625" defaultRowHeight="12.75" outlineLevelCol="1"/>
  <cols>
    <col min="1" max="1" width="7.421875" style="30" customWidth="1"/>
    <col min="2" max="2" width="35.421875" style="30" customWidth="1"/>
    <col min="3" max="3" width="13.28125" style="30" customWidth="1"/>
    <col min="4" max="4" width="14.140625" style="30" customWidth="1" outlineLevel="1"/>
    <col min="5" max="5" width="14.140625" style="30" customWidth="1"/>
    <col min="6" max="6" width="27.421875" style="30" customWidth="1"/>
    <col min="7" max="16384" width="9.140625" style="30" customWidth="1"/>
  </cols>
  <sheetData>
    <row r="1" spans="2:5" ht="58.5" customHeight="1">
      <c r="B1" s="31"/>
      <c r="C1" s="87" t="s">
        <v>110</v>
      </c>
      <c r="D1" s="87"/>
      <c r="E1" s="87"/>
    </row>
    <row r="2" spans="1:6" ht="18.75">
      <c r="A2" s="32"/>
      <c r="B2" s="33"/>
      <c r="C2" s="32"/>
      <c r="D2" s="32"/>
      <c r="E2" s="32"/>
      <c r="F2" s="40"/>
    </row>
    <row r="3" spans="1:6" ht="60.75" customHeight="1">
      <c r="A3" s="88" t="s">
        <v>111</v>
      </c>
      <c r="B3" s="88"/>
      <c r="C3" s="88"/>
      <c r="D3" s="88"/>
      <c r="E3" s="88"/>
      <c r="F3" s="39"/>
    </row>
    <row r="4" spans="1:6" ht="18.75" customHeight="1">
      <c r="A4" s="57"/>
      <c r="B4" s="77" t="s">
        <v>107</v>
      </c>
      <c r="C4" s="77"/>
      <c r="D4" s="77"/>
      <c r="E4" s="77"/>
      <c r="F4" s="39"/>
    </row>
    <row r="5" spans="2:5" ht="15.75">
      <c r="B5" s="73" t="s">
        <v>112</v>
      </c>
      <c r="C5" s="73"/>
      <c r="D5" s="73"/>
      <c r="E5" s="73"/>
    </row>
    <row r="6" spans="1:5" ht="24.75" customHeight="1">
      <c r="A6" s="89" t="s">
        <v>21</v>
      </c>
      <c r="B6" s="89" t="s">
        <v>28</v>
      </c>
      <c r="C6" s="89" t="s">
        <v>29</v>
      </c>
      <c r="D6" s="89" t="s">
        <v>103</v>
      </c>
      <c r="E6" s="89" t="s">
        <v>104</v>
      </c>
    </row>
    <row r="7" spans="1:5" ht="47.25" customHeight="1">
      <c r="A7" s="89"/>
      <c r="B7" s="89"/>
      <c r="C7" s="89"/>
      <c r="D7" s="89"/>
      <c r="E7" s="89"/>
    </row>
    <row r="8" spans="1:5" ht="18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</row>
    <row r="9" spans="1:5" ht="15.75">
      <c r="A9" s="34">
        <v>1</v>
      </c>
      <c r="B9" s="36" t="s">
        <v>47</v>
      </c>
      <c r="C9" s="34" t="s">
        <v>46</v>
      </c>
      <c r="D9" s="64">
        <v>14.84</v>
      </c>
      <c r="E9" s="37">
        <v>16.68</v>
      </c>
    </row>
    <row r="10" spans="1:5" ht="31.5">
      <c r="A10" s="34">
        <v>2</v>
      </c>
      <c r="B10" s="36" t="s">
        <v>48</v>
      </c>
      <c r="C10" s="34" t="s">
        <v>49</v>
      </c>
      <c r="D10" s="38">
        <v>8784</v>
      </c>
      <c r="E10" s="34">
        <v>8760</v>
      </c>
    </row>
    <row r="11" spans="1:5" ht="15.75">
      <c r="A11" s="34">
        <f>A10+1</f>
        <v>3</v>
      </c>
      <c r="B11" s="35" t="s">
        <v>55</v>
      </c>
      <c r="C11" s="34"/>
      <c r="D11" s="34"/>
      <c r="E11" s="34"/>
    </row>
    <row r="12" spans="1:5" ht="15.75" customHeight="1" hidden="1">
      <c r="A12" s="34" t="s">
        <v>82</v>
      </c>
      <c r="B12" s="36" t="s">
        <v>57</v>
      </c>
      <c r="C12" s="34" t="s">
        <v>56</v>
      </c>
      <c r="D12" s="63">
        <v>0.28</v>
      </c>
      <c r="E12" s="34"/>
    </row>
    <row r="13" spans="1:5" ht="15.75" customHeight="1">
      <c r="A13" s="47" t="s">
        <v>3</v>
      </c>
      <c r="B13" s="36" t="s">
        <v>58</v>
      </c>
      <c r="C13" s="34" t="s">
        <v>56</v>
      </c>
      <c r="D13" s="66">
        <v>0.08</v>
      </c>
      <c r="E13" s="37">
        <f>'прил 1 транспортир воды'!E39</f>
        <v>0.04622234786910736</v>
      </c>
    </row>
  </sheetData>
  <sheetProtection/>
  <mergeCells count="9">
    <mergeCell ref="C1:E1"/>
    <mergeCell ref="A3:E3"/>
    <mergeCell ref="A6:A7"/>
    <mergeCell ref="B6:B7"/>
    <mergeCell ref="C6:C7"/>
    <mergeCell ref="D6:D7"/>
    <mergeCell ref="E6:E7"/>
    <mergeCell ref="B5:E5"/>
    <mergeCell ref="B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Doos</cp:lastModifiedBy>
  <cp:lastPrinted>2013-11-20T05:36:03Z</cp:lastPrinted>
  <dcterms:created xsi:type="dcterms:W3CDTF">1996-10-08T23:32:33Z</dcterms:created>
  <dcterms:modified xsi:type="dcterms:W3CDTF">2013-11-21T07:44:30Z</dcterms:modified>
  <cp:category/>
  <cp:version/>
  <cp:contentType/>
  <cp:contentStatus/>
</cp:coreProperties>
</file>